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<sst xmlns="http://schemas.openxmlformats.org/spreadsheetml/2006/main" count="39" uniqueCount="32">
  <si>
    <t>2023年台风“杜苏芮”沿线绿化损毁修复专项工程控制价</t>
  </si>
  <si>
    <r>
      <rPr>
        <b/>
        <sz val="10"/>
        <color rgb="FF000000"/>
        <rFont val="宋体"/>
        <charset val="134"/>
      </rPr>
      <t>序号</t>
    </r>
  </si>
  <si>
    <r>
      <rPr>
        <b/>
        <sz val="10"/>
        <color rgb="FF000000"/>
        <rFont val="宋体"/>
        <charset val="134"/>
      </rPr>
      <t>项目</t>
    </r>
  </si>
  <si>
    <r>
      <rPr>
        <b/>
        <sz val="10"/>
        <color rgb="FF000000"/>
        <rFont val="宋体"/>
        <charset val="134"/>
      </rPr>
      <t>单位</t>
    </r>
  </si>
  <si>
    <t>数量</t>
  </si>
  <si>
    <t>单价（元）</t>
  </si>
  <si>
    <r>
      <rPr>
        <b/>
        <sz val="10"/>
        <color rgb="FF000000"/>
        <rFont val="宋体"/>
        <charset val="134"/>
      </rPr>
      <t>金额(元)</t>
    </r>
  </si>
  <si>
    <r>
      <rPr>
        <b/>
        <sz val="10"/>
        <color rgb="FF000000"/>
        <rFont val="宋体"/>
        <charset val="134"/>
      </rPr>
      <t>备注</t>
    </r>
  </si>
  <si>
    <r>
      <rPr>
        <b/>
        <sz val="9"/>
        <color rgb="FF000000"/>
        <rFont val="宋体"/>
        <charset val="134"/>
      </rPr>
      <t>分部分项工程费</t>
    </r>
  </si>
  <si>
    <r>
      <rPr>
        <sz val="9"/>
        <color rgb="FF000000"/>
        <rFont val="宋体"/>
        <charset val="134"/>
      </rPr>
      <t>彩钢板</t>
    </r>
  </si>
  <si>
    <r>
      <rPr>
        <sz val="9"/>
        <color rgb="FF000000"/>
        <rFont val="宋体"/>
        <charset val="134"/>
      </rPr>
      <t>米</t>
    </r>
  </si>
  <si>
    <r>
      <rPr>
        <sz val="9"/>
        <color rgb="FF000000"/>
        <rFont val="宋体"/>
        <charset val="134"/>
      </rPr>
      <t>假花更换</t>
    </r>
  </si>
  <si>
    <r>
      <rPr>
        <sz val="9"/>
        <color rgb="FF000000"/>
        <rFont val="宋体"/>
        <charset val="134"/>
      </rPr>
      <t>束</t>
    </r>
  </si>
  <si>
    <r>
      <rPr>
        <sz val="9"/>
        <color rgb="FF000000"/>
        <rFont val="宋体"/>
        <charset val="134"/>
      </rPr>
      <t>树木修复(Ф20cm以上)</t>
    </r>
  </si>
  <si>
    <r>
      <rPr>
        <sz val="9"/>
        <color rgb="FF000000"/>
        <rFont val="宋体"/>
        <charset val="134"/>
      </rPr>
      <t>株</t>
    </r>
  </si>
  <si>
    <r>
      <rPr>
        <sz val="9"/>
        <color rgb="FF000000"/>
        <rFont val="宋体"/>
        <charset val="134"/>
      </rPr>
      <t>树木修复(Ф16-20cm)</t>
    </r>
  </si>
  <si>
    <r>
      <rPr>
        <sz val="9"/>
        <color rgb="FF000000"/>
        <rFont val="宋体"/>
        <charset val="134"/>
      </rPr>
      <t>树木修复(Ф11-15cm以上)</t>
    </r>
  </si>
  <si>
    <r>
      <rPr>
        <sz val="9"/>
        <color rgb="FF000000"/>
        <rFont val="宋体"/>
        <charset val="134"/>
      </rPr>
      <t>树木修复(Ф10cm及以下)</t>
    </r>
  </si>
  <si>
    <r>
      <rPr>
        <sz val="9"/>
        <color rgb="FF000000"/>
        <rFont val="宋体"/>
        <charset val="134"/>
      </rPr>
      <t>绿化垃圾清理</t>
    </r>
  </si>
  <si>
    <r>
      <rPr>
        <sz val="9"/>
        <color rgb="FF000000"/>
        <rFont val="宋体"/>
        <charset val="134"/>
      </rPr>
      <t>立方米</t>
    </r>
  </si>
  <si>
    <r>
      <rPr>
        <sz val="9"/>
        <color rgb="FF000000"/>
        <rFont val="宋体"/>
        <charset val="134"/>
      </rPr>
      <t>树木支撑架（长桩）</t>
    </r>
  </si>
  <si>
    <r>
      <rPr>
        <sz val="9"/>
        <color rgb="FF000000"/>
        <rFont val="宋体"/>
        <charset val="134"/>
      </rPr>
      <t>树木支撑架（短桩）</t>
    </r>
  </si>
  <si>
    <t>小计</t>
  </si>
  <si>
    <t>项目措施费</t>
  </si>
  <si>
    <t>单位</t>
  </si>
  <si>
    <t>计算基础（元）</t>
  </si>
  <si>
    <t>费率（%）</t>
  </si>
  <si>
    <t>金额(元)</t>
  </si>
  <si>
    <t>安全文明施工费</t>
  </si>
  <si>
    <t>项</t>
  </si>
  <si>
    <t>其他总价措施费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</si>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</sst>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view="pageBreakPreview" zoomScaleNormal="100" workbookViewId="0">
      <selection activeCell="K5" sqref="K5"/>
    </sheetView>
  </sheetViews>
  <sheetFormatPr defaultColWidth="9" defaultRowHeight="13.5" outlineLevelCol="6"/>
  <cols>
    <col min="1" max="1" width="7.25" customWidth="1"/>
    <col min="2" max="2" width="19.75" customWidth="1"/>
    <col min="3" max="7" width="13.125" customWidth="1"/>
    <col min="10" max="10" width="9.375"/>
    <col min="11" max="11" width="12.625"/>
    <col min="13" max="13" width="12.625"/>
  </cols>
  <sheetData>
    <row r="1" ht="61" customHeight="1" spans="1:7">
      <c r="A1" s="1" t="s">
        <v>0</v>
      </c>
      <c r="B1" s="2"/>
      <c r="C1" s="2"/>
      <c r="D1" s="2"/>
      <c r="E1" s="2"/>
      <c r="F1" s="2"/>
      <c r="G1" s="2"/>
    </row>
    <row r="2" ht="11" customHeight="1" spans="1:7">
      <c r="A2" s="3"/>
      <c r="B2" s="3"/>
      <c r="C2" s="3"/>
      <c r="D2" s="3"/>
      <c r="E2" s="3"/>
      <c r="F2" s="4"/>
      <c r="G2" s="4"/>
    </row>
    <row r="3" ht="34" customHeight="1" spans="1:7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5" t="s">
        <v>7</v>
      </c>
    </row>
    <row r="4" ht="34" customHeight="1" spans="1:7">
      <c r="A4" s="7">
        <v>1</v>
      </c>
      <c r="B4" s="8" t="s">
        <v>8</v>
      </c>
      <c r="C4" s="7"/>
      <c r="D4" s="7"/>
      <c r="E4" s="9"/>
      <c r="F4" s="7"/>
      <c r="G4" s="5"/>
    </row>
    <row r="5" ht="34" customHeight="1" spans="1:7">
      <c r="A5" s="10">
        <v>1.1</v>
      </c>
      <c r="B5" s="11" t="s">
        <v>9</v>
      </c>
      <c r="C5" s="12" t="s">
        <v>10</v>
      </c>
      <c r="D5" s="12">
        <v>250</v>
      </c>
      <c r="E5" s="10">
        <v>182.11</v>
      </c>
      <c r="F5" s="10">
        <f>D5*E5</f>
        <v>45527.5</v>
      </c>
      <c r="G5" s="13"/>
    </row>
    <row r="6" ht="34" customHeight="1" spans="1:7">
      <c r="A6" s="10">
        <v>1.2</v>
      </c>
      <c r="B6" s="14" t="s">
        <v>11</v>
      </c>
      <c r="C6" s="10" t="s">
        <v>12</v>
      </c>
      <c r="D6" s="10">
        <v>17500</v>
      </c>
      <c r="E6" s="10">
        <v>3.88</v>
      </c>
      <c r="F6" s="10">
        <f t="shared" ref="F6:F13" si="0">D6*E6</f>
        <v>67900</v>
      </c>
      <c r="G6" s="15"/>
    </row>
    <row r="7" ht="34" customHeight="1" spans="1:7">
      <c r="A7" s="10">
        <v>1.3</v>
      </c>
      <c r="B7" s="11" t="s">
        <v>13</v>
      </c>
      <c r="C7" s="10" t="s">
        <v>14</v>
      </c>
      <c r="D7" s="10">
        <v>2176</v>
      </c>
      <c r="E7" s="10">
        <v>331.9</v>
      </c>
      <c r="F7" s="10">
        <f t="shared" si="0"/>
        <v>722214.4</v>
      </c>
      <c r="G7" s="13"/>
    </row>
    <row r="8" ht="34" customHeight="1" spans="1:7">
      <c r="A8" s="10">
        <v>1.4</v>
      </c>
      <c r="B8" s="11" t="s">
        <v>15</v>
      </c>
      <c r="C8" s="10" t="s">
        <v>14</v>
      </c>
      <c r="D8" s="10">
        <v>3313</v>
      </c>
      <c r="E8" s="10">
        <v>199.97</v>
      </c>
      <c r="F8" s="10">
        <f t="shared" si="0"/>
        <v>662500.61</v>
      </c>
      <c r="G8" s="13"/>
    </row>
    <row r="9" ht="34" customHeight="1" spans="1:7">
      <c r="A9" s="10">
        <v>1.5</v>
      </c>
      <c r="B9" s="11" t="s">
        <v>16</v>
      </c>
      <c r="C9" s="10" t="s">
        <v>14</v>
      </c>
      <c r="D9" s="10">
        <v>801</v>
      </c>
      <c r="E9" s="10">
        <v>141.82</v>
      </c>
      <c r="F9" s="10">
        <f t="shared" si="0"/>
        <v>113597.82</v>
      </c>
      <c r="G9" s="13"/>
    </row>
    <row r="10" ht="34" customHeight="1" spans="1:7">
      <c r="A10" s="10">
        <v>1.6</v>
      </c>
      <c r="B10" s="11" t="s">
        <v>17</v>
      </c>
      <c r="C10" s="10" t="s">
        <v>14</v>
      </c>
      <c r="D10" s="10">
        <v>565</v>
      </c>
      <c r="E10" s="10">
        <v>72.48</v>
      </c>
      <c r="F10" s="10">
        <f t="shared" si="0"/>
        <v>40951.2</v>
      </c>
      <c r="G10" s="13"/>
    </row>
    <row r="11" ht="34" customHeight="1" spans="1:7">
      <c r="A11" s="10">
        <v>1.7</v>
      </c>
      <c r="B11" s="14" t="s">
        <v>18</v>
      </c>
      <c r="C11" s="10" t="s">
        <v>19</v>
      </c>
      <c r="D11" s="10">
        <v>20565</v>
      </c>
      <c r="E11" s="10">
        <v>56.43</v>
      </c>
      <c r="F11" s="10">
        <f t="shared" si="0"/>
        <v>1160482.95</v>
      </c>
      <c r="G11" s="13"/>
    </row>
    <row r="12" ht="34" customHeight="1" spans="1:7">
      <c r="A12" s="10">
        <v>1.8</v>
      </c>
      <c r="B12" s="14" t="s">
        <v>20</v>
      </c>
      <c r="C12" s="10" t="s">
        <v>14</v>
      </c>
      <c r="D12" s="10">
        <v>4384</v>
      </c>
      <c r="E12" s="10">
        <v>42.96</v>
      </c>
      <c r="F12" s="10">
        <f t="shared" si="0"/>
        <v>188336.64</v>
      </c>
      <c r="G12" s="13"/>
    </row>
    <row r="13" ht="34" customHeight="1" spans="1:7">
      <c r="A13" s="10">
        <v>1.9</v>
      </c>
      <c r="B13" s="14" t="s">
        <v>21</v>
      </c>
      <c r="C13" s="10" t="s">
        <v>14</v>
      </c>
      <c r="D13" s="10">
        <v>2471</v>
      </c>
      <c r="E13" s="10">
        <v>31.26</v>
      </c>
      <c r="F13" s="10">
        <f t="shared" si="0"/>
        <v>77243.46</v>
      </c>
      <c r="G13" s="13"/>
    </row>
    <row r="14" ht="34" customHeight="1" spans="1:7">
      <c r="A14" s="16" t="s">
        <v>22</v>
      </c>
      <c r="B14" s="17"/>
      <c r="C14" s="17"/>
      <c r="D14" s="17"/>
      <c r="E14" s="17"/>
      <c r="F14" s="17">
        <f>SUM(F5:F13)</f>
        <v>3078754.58</v>
      </c>
      <c r="G14" s="18"/>
    </row>
    <row r="15" ht="34" customHeight="1" spans="1:7">
      <c r="A15" s="17">
        <v>2</v>
      </c>
      <c r="B15" s="19" t="s">
        <v>23</v>
      </c>
      <c r="C15" s="16" t="s">
        <v>24</v>
      </c>
      <c r="D15" s="16" t="s">
        <v>25</v>
      </c>
      <c r="E15" s="16" t="s">
        <v>26</v>
      </c>
      <c r="F15" s="16" t="s">
        <v>27</v>
      </c>
      <c r="G15" s="18"/>
    </row>
    <row r="16" ht="34" customHeight="1" spans="1:7">
      <c r="A16" s="17">
        <v>2.1</v>
      </c>
      <c r="B16" s="19" t="s">
        <v>28</v>
      </c>
      <c r="C16" s="16" t="s">
        <v>29</v>
      </c>
      <c r="D16" s="17">
        <f>F14</f>
        <v>3078754.58</v>
      </c>
      <c r="E16" s="20">
        <v>0.0237</v>
      </c>
      <c r="F16" s="21">
        <f>ROUND(D16*E16,2)</f>
        <v>72966.48</v>
      </c>
      <c r="G16" s="18"/>
    </row>
    <row r="17" ht="34" customHeight="1" spans="1:7">
      <c r="A17" s="17">
        <v>2.2</v>
      </c>
      <c r="B17" s="19" t="s">
        <v>30</v>
      </c>
      <c r="C17" s="16" t="s">
        <v>29</v>
      </c>
      <c r="D17" s="17">
        <f>F14</f>
        <v>3078754.58</v>
      </c>
      <c r="E17" s="20">
        <v>0.0049</v>
      </c>
      <c r="F17" s="21">
        <f>ROUND(D17*E17,2)</f>
        <v>15085.9</v>
      </c>
      <c r="G17" s="18"/>
    </row>
    <row r="18" ht="34" customHeight="1" spans="1:7">
      <c r="A18" s="16" t="s">
        <v>22</v>
      </c>
      <c r="B18" s="17"/>
      <c r="C18" s="17"/>
      <c r="D18" s="17"/>
      <c r="E18" s="17"/>
      <c r="F18" s="17">
        <f>SUM(F16:F17)</f>
        <v>88052.38</v>
      </c>
      <c r="G18" s="18"/>
    </row>
    <row r="19" ht="34" customHeight="1" spans="1:7">
      <c r="A19" s="16" t="s">
        <v>31</v>
      </c>
      <c r="B19" s="17"/>
      <c r="C19" s="17"/>
      <c r="D19" s="17"/>
      <c r="E19" s="17"/>
      <c r="F19" s="17">
        <f>F14+F18</f>
        <v>3166806.96</v>
      </c>
      <c r="G19" s="18"/>
    </row>
  </sheetData>
  <mergeCells count="5">
    <mergeCell ref="A1:G1"/>
    <mergeCell ref="F2:G2"/>
    <mergeCell ref="A14:E14"/>
    <mergeCell ref="A18:E18"/>
    <mergeCell ref="A19:E19"/>
  </mergeCells>
  <pageMargins left="0.7" right="0.7" top="0.75" bottom="0.75" header="0.3" footer="0.3"/>
  <pageSetup paperSize="9" scale="9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Insomnia</cp:lastModifiedBy>
  <dcterms:created xsi:type="dcterms:W3CDTF">2023-05-12T11:15:00Z</dcterms:created>
  <dcterms:modified xsi:type="dcterms:W3CDTF">2023-11-01T14:05:09Z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